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5600" windowHeight="9240" activeTab="1"/>
  </bookViews>
  <sheets>
    <sheet name="Výsledky pavouk2019" sheetId="1" r:id="rId1"/>
    <sheet name="Výsledky děti2019" sheetId="2" r:id="rId2"/>
  </sheets>
  <calcPr calcId="145621"/>
</workbook>
</file>

<file path=xl/calcChain.xml><?xml version="1.0" encoding="utf-8"?>
<calcChain xmlns="http://schemas.openxmlformats.org/spreadsheetml/2006/main">
  <c r="W7" i="2" l="1"/>
  <c r="Y12" i="2"/>
  <c r="Z12" i="2" s="1"/>
  <c r="X12" i="2"/>
  <c r="W12" i="2"/>
  <c r="Y11" i="2"/>
  <c r="X11" i="2"/>
  <c r="W11" i="2"/>
  <c r="Y10" i="2"/>
  <c r="X10" i="2"/>
  <c r="W10" i="2"/>
  <c r="Y9" i="2"/>
  <c r="Z9" i="2" s="1"/>
  <c r="X9" i="2"/>
  <c r="W9" i="2"/>
  <c r="Y8" i="2"/>
  <c r="X8" i="2"/>
  <c r="W8" i="2"/>
  <c r="Y7" i="2"/>
  <c r="X7" i="2"/>
  <c r="Y6" i="2"/>
  <c r="X6" i="2"/>
  <c r="W6" i="2"/>
  <c r="Y5" i="2"/>
  <c r="X5" i="2"/>
  <c r="W5" i="2"/>
  <c r="Y4" i="2"/>
  <c r="X4" i="2"/>
  <c r="W4" i="2"/>
  <c r="Y3" i="2"/>
  <c r="Z3" i="2" s="1"/>
  <c r="X3" i="2"/>
  <c r="W3" i="2"/>
  <c r="AA12" i="2" l="1"/>
  <c r="AA3" i="2"/>
  <c r="AA5" i="2"/>
  <c r="AA4" i="2"/>
  <c r="AA11" i="2"/>
  <c r="AA10" i="2"/>
  <c r="AA9" i="2"/>
  <c r="AA8" i="2"/>
  <c r="Z6" i="2"/>
  <c r="AA7" i="2"/>
  <c r="Z4" i="2"/>
  <c r="AA6" i="2"/>
</calcChain>
</file>

<file path=xl/sharedStrings.xml><?xml version="1.0" encoding="utf-8"?>
<sst xmlns="http://schemas.openxmlformats.org/spreadsheetml/2006/main" count="58" uniqueCount="32">
  <si>
    <t>FINÁLE</t>
  </si>
  <si>
    <t>SEMIFINÁLE</t>
  </si>
  <si>
    <t>O 3. místo</t>
  </si>
  <si>
    <t>Tetur Pavel</t>
  </si>
  <si>
    <t>Suchánek Oto</t>
  </si>
  <si>
    <t>Hanuš Pavel</t>
  </si>
  <si>
    <t>Jouklová Pavlína</t>
  </si>
  <si>
    <t>Skóre</t>
  </si>
  <si>
    <t>BODY</t>
  </si>
  <si>
    <t>POŘADÍ</t>
  </si>
  <si>
    <t>Rozdíl skóre</t>
  </si>
  <si>
    <t>ZÁVODNÍK</t>
  </si>
  <si>
    <t>DĚTI 2009 A ML.</t>
  </si>
  <si>
    <t>Suchánková Sára</t>
  </si>
  <si>
    <t>Janeček Alexandr</t>
  </si>
  <si>
    <t>Janečková Eliška</t>
  </si>
  <si>
    <t>Žitňáková Aneta</t>
  </si>
  <si>
    <t>Bělíková Denisa</t>
  </si>
  <si>
    <t>Hanzel Hynek</t>
  </si>
  <si>
    <t>Kamarytová Ella</t>
  </si>
  <si>
    <t>Duchoň Vojtěch</t>
  </si>
  <si>
    <t>Dvořáková Jarmila</t>
  </si>
  <si>
    <t>Slouka Jiří</t>
  </si>
  <si>
    <t>Bělíková Hana</t>
  </si>
  <si>
    <t>Dohnalová Marta</t>
  </si>
  <si>
    <t>Duchoň Lukáš</t>
  </si>
  <si>
    <t>Zajíčková Jarmila</t>
  </si>
  <si>
    <t>Kohut Oldřich</t>
  </si>
  <si>
    <t>Hübner Pavel</t>
  </si>
  <si>
    <t>Janečková  Jana</t>
  </si>
  <si>
    <t>Adámek Jan</t>
  </si>
  <si>
    <t>Nožičková Helečna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</si>
</sst>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 CE"/>
      <charset val="238"/>
    </font>
    <font>
      <b/>
      <sz val="10"/>
      <name val="Arial CE"/>
      <charset val="238"/>
    </font>
    <font>
      <sz val="22"/>
      <name val="Arial CE"/>
      <family val="2"/>
      <charset val="238"/>
    </font>
    <font>
      <sz val="14"/>
      <name val="Arial CE"/>
      <charset val="238"/>
    </font>
    <font>
      <sz val="18"/>
      <name val="Arial CE"/>
      <charset val="238"/>
    </font>
    <font>
      <sz val="14"/>
      <name val="Arial CE"/>
      <family val="2"/>
      <charset val="238"/>
    </font>
    <font>
      <sz val="12"/>
      <name val="Arial CE"/>
      <charset val="238"/>
    </font>
    <font>
      <sz val="11"/>
      <name val="Arial CE"/>
      <charset val="238"/>
    </font>
    <font>
      <sz val="20"/>
      <name val="Arial CE"/>
      <charset val="238"/>
    </font>
    <font>
      <sz val="24"/>
      <name val="Arial CE"/>
      <charset val="238"/>
    </font>
    <font>
      <sz val="16"/>
      <name val="Arial CE"/>
      <charset val="238"/>
    </font>
    <font>
      <sz val="22"/>
      <name val="Arial CE"/>
      <charset val="238"/>
    </font>
    <font>
      <sz val="20"/>
      <name val="Arial CE"/>
      <family val="2"/>
      <charset val="238"/>
    </font>
    <font>
      <sz val="20"/>
      <color indexed="12"/>
      <name val="Arial CE"/>
      <family val="2"/>
      <charset val="238"/>
    </font>
    <font>
      <sz val="10"/>
      <name val="DejaVu Sans"/>
      <family val="2"/>
    </font>
    <font>
      <b/>
      <sz val="22"/>
      <color indexed="10"/>
      <name val="DejaVu Sans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6" fillId="0" borderId="0"/>
  </cellStyleXfs>
  <cellXfs count="138">
    <xf numFmtId="0" fontId="0" fillId="0" borderId="0" xfId="0"/>
    <xf numFmtId="0" fontId="0" fillId="0" borderId="0" xfId="0" applyBorder="1"/>
    <xf numFmtId="0" fontId="1" fillId="3" borderId="11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0" borderId="0" xfId="0" applyFont="1"/>
    <xf numFmtId="14" fontId="8" fillId="0" borderId="0" xfId="0" applyNumberFormat="1" applyFont="1"/>
    <xf numFmtId="0" fontId="9" fillId="0" borderId="0" xfId="0" applyFont="1"/>
    <xf numFmtId="0" fontId="4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textRotation="90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right" vertical="center"/>
    </xf>
    <xf numFmtId="0" fontId="11" fillId="0" borderId="26" xfId="0" applyFont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8" fillId="0" borderId="7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5" fillId="0" borderId="50" xfId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textRotation="90"/>
    </xf>
    <xf numFmtId="0" fontId="11" fillId="0" borderId="0" xfId="0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5" fillId="0" borderId="56" xfId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6" borderId="57" xfId="0" applyFont="1" applyFill="1" applyBorder="1" applyAlignment="1">
      <alignment horizontal="center" vertical="center"/>
    </xf>
    <xf numFmtId="0" fontId="8" fillId="6" borderId="60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4" fillId="0" borderId="51" xfId="0" applyFont="1" applyBorder="1" applyAlignment="1">
      <alignment horizontal="right" vertical="center"/>
    </xf>
    <xf numFmtId="1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justify"/>
    </xf>
    <xf numFmtId="0" fontId="3" fillId="2" borderId="2" xfId="0" applyFont="1" applyFill="1" applyBorder="1" applyAlignment="1">
      <alignment horizontal="center" vertical="justify"/>
    </xf>
    <xf numFmtId="0" fontId="3" fillId="2" borderId="3" xfId="0" applyFont="1" applyFill="1" applyBorder="1" applyAlignment="1">
      <alignment horizontal="center" vertical="justify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justify"/>
    </xf>
    <xf numFmtId="0" fontId="6" fillId="7" borderId="2" xfId="0" applyFont="1" applyFill="1" applyBorder="1" applyAlignment="1">
      <alignment horizontal="center" vertical="justify"/>
    </xf>
    <xf numFmtId="0" fontId="6" fillId="7" borderId="3" xfId="0" applyFont="1" applyFill="1" applyBorder="1" applyAlignment="1">
      <alignment horizontal="center" vertical="justify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4" borderId="1" xfId="0" applyFont="1" applyFill="1" applyBorder="1" applyAlignment="1">
      <alignment horizontal="center" vertical="justify"/>
    </xf>
    <xf numFmtId="0" fontId="6" fillId="4" borderId="2" xfId="0" applyFont="1" applyFill="1" applyBorder="1" applyAlignment="1">
      <alignment horizontal="center" vertical="justify"/>
    </xf>
    <xf numFmtId="0" fontId="6" fillId="4" borderId="3" xfId="0" applyFont="1" applyFill="1" applyBorder="1" applyAlignment="1">
      <alignment horizontal="center" vertical="justify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justify"/>
    </xf>
    <xf numFmtId="0" fontId="6" fillId="0" borderId="2" xfId="0" applyFont="1" applyFill="1" applyBorder="1" applyAlignment="1">
      <alignment horizontal="center" vertical="justify"/>
    </xf>
    <xf numFmtId="0" fontId="6" fillId="0" borderId="3" xfId="0" applyFont="1" applyFill="1" applyBorder="1" applyAlignment="1">
      <alignment horizontal="center" vertical="justify"/>
    </xf>
    <xf numFmtId="0" fontId="6" fillId="5" borderId="1" xfId="0" applyFont="1" applyFill="1" applyBorder="1" applyAlignment="1">
      <alignment horizontal="center" vertical="justify"/>
    </xf>
    <xf numFmtId="0" fontId="6" fillId="5" borderId="2" xfId="0" applyFont="1" applyFill="1" applyBorder="1" applyAlignment="1">
      <alignment horizontal="center" vertical="justify"/>
    </xf>
    <xf numFmtId="0" fontId="6" fillId="5" borderId="3" xfId="0" applyFont="1" applyFill="1" applyBorder="1" applyAlignment="1">
      <alignment horizontal="center" vertical="justify"/>
    </xf>
    <xf numFmtId="0" fontId="7" fillId="0" borderId="1" xfId="0" applyFont="1" applyFill="1" applyBorder="1" applyAlignment="1">
      <alignment horizontal="center" vertical="justify"/>
    </xf>
    <xf numFmtId="0" fontId="7" fillId="0" borderId="2" xfId="0" applyFont="1" applyFill="1" applyBorder="1" applyAlignment="1">
      <alignment horizontal="center" vertical="justify"/>
    </xf>
    <xf numFmtId="0" fontId="7" fillId="0" borderId="3" xfId="0" applyFont="1" applyFill="1" applyBorder="1" applyAlignment="1">
      <alignment horizontal="center" vertical="justify"/>
    </xf>
    <xf numFmtId="0" fontId="0" fillId="4" borderId="1" xfId="0" applyFill="1" applyBorder="1" applyAlignment="1">
      <alignment horizontal="center" vertical="justify"/>
    </xf>
    <xf numFmtId="0" fontId="0" fillId="4" borderId="2" xfId="0" applyFill="1" applyBorder="1" applyAlignment="1">
      <alignment horizontal="center" vertical="justify"/>
    </xf>
    <xf numFmtId="0" fontId="0" fillId="4" borderId="3" xfId="0" applyFill="1" applyBorder="1" applyAlignment="1">
      <alignment horizontal="center" vertical="justify"/>
    </xf>
    <xf numFmtId="0" fontId="0" fillId="4" borderId="2" xfId="0" applyFont="1" applyFill="1" applyBorder="1" applyAlignment="1">
      <alignment horizontal="center" vertical="justify"/>
    </xf>
    <xf numFmtId="0" fontId="0" fillId="4" borderId="3" xfId="0" applyFont="1" applyFill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 textRotation="90"/>
    </xf>
    <xf numFmtId="0" fontId="10" fillId="0" borderId="3" xfId="0" applyFont="1" applyBorder="1" applyAlignment="1">
      <alignment horizontal="center" vertical="justify" textRotation="90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textRotation="90"/>
    </xf>
    <xf numFmtId="0" fontId="8" fillId="0" borderId="12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10" fillId="0" borderId="13" xfId="0" applyFont="1" applyBorder="1" applyAlignment="1">
      <alignment horizontal="center" textRotation="90"/>
    </xf>
    <xf numFmtId="0" fontId="10" fillId="0" borderId="3" xfId="0" applyFont="1" applyBorder="1" applyAlignment="1">
      <alignment horizontal="center" textRotation="90"/>
    </xf>
  </cellXfs>
  <cellStyles count="3">
    <cellStyle name="Normální" xfId="0" builtinId="0"/>
    <cellStyle name="Normální 2" xfId="2"/>
    <cellStyle name="normální_Vysledk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209550</xdr:rowOff>
    </xdr:from>
    <xdr:to>
      <xdr:col>13</xdr:col>
      <xdr:colOff>0</xdr:colOff>
      <xdr:row>4</xdr:row>
      <xdr:rowOff>209550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19325" y="1552575"/>
          <a:ext cx="1809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4</xdr:row>
      <xdr:rowOff>228600</xdr:rowOff>
    </xdr:from>
    <xdr:to>
      <xdr:col>37</xdr:col>
      <xdr:colOff>0</xdr:colOff>
      <xdr:row>4</xdr:row>
      <xdr:rowOff>228600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6562725" y="1571625"/>
          <a:ext cx="1809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7</xdr:row>
      <xdr:rowOff>209550</xdr:rowOff>
    </xdr:from>
    <xdr:to>
      <xdr:col>19</xdr:col>
      <xdr:colOff>9525</xdr:colOff>
      <xdr:row>7</xdr:row>
      <xdr:rowOff>209550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3314700" y="2781300"/>
          <a:ext cx="1809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7</xdr:row>
      <xdr:rowOff>209550</xdr:rowOff>
    </xdr:from>
    <xdr:to>
      <xdr:col>31</xdr:col>
      <xdr:colOff>0</xdr:colOff>
      <xdr:row>7</xdr:row>
      <xdr:rowOff>209550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5476875" y="2781300"/>
          <a:ext cx="1809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9525</xdr:colOff>
      <xdr:row>7</xdr:row>
      <xdr:rowOff>180975</xdr:rowOff>
    </xdr:from>
    <xdr:to>
      <xdr:col>43</xdr:col>
      <xdr:colOff>9525</xdr:colOff>
      <xdr:row>7</xdr:row>
      <xdr:rowOff>180975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7658100" y="2752725"/>
          <a:ext cx="1809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228600</xdr:rowOff>
    </xdr:from>
    <xdr:to>
      <xdr:col>7</xdr:col>
      <xdr:colOff>0</xdr:colOff>
      <xdr:row>7</xdr:row>
      <xdr:rowOff>228600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1085850" y="2800350"/>
          <a:ext cx="1809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11</xdr:row>
      <xdr:rowOff>0</xdr:rowOff>
    </xdr:from>
    <xdr:to>
      <xdr:col>3</xdr:col>
      <xdr:colOff>104775</xdr:colOff>
      <xdr:row>12</xdr:row>
      <xdr:rowOff>9525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647700" y="4076700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133350</xdr:colOff>
      <xdr:row>10</xdr:row>
      <xdr:rowOff>409575</xdr:rowOff>
    </xdr:from>
    <xdr:to>
      <xdr:col>9</xdr:col>
      <xdr:colOff>133350</xdr:colOff>
      <xdr:row>11</xdr:row>
      <xdr:rowOff>161925</xdr:rowOff>
    </xdr:to>
    <xdr:sp macro="" textlink="">
      <xdr:nvSpPr>
        <xdr:cNvPr id="9" name="Line 9"/>
        <xdr:cNvSpPr>
          <a:spLocks noChangeShapeType="1"/>
        </xdr:cNvSpPr>
      </xdr:nvSpPr>
      <xdr:spPr bwMode="auto">
        <a:xfrm>
          <a:off x="1762125" y="4067175"/>
          <a:ext cx="0" cy="1714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114300</xdr:colOff>
      <xdr:row>11</xdr:row>
      <xdr:rowOff>9525</xdr:rowOff>
    </xdr:from>
    <xdr:to>
      <xdr:col>27</xdr:col>
      <xdr:colOff>114300</xdr:colOff>
      <xdr:row>12</xdr:row>
      <xdr:rowOff>9525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5048250" y="4086225"/>
          <a:ext cx="0" cy="1714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10</xdr:row>
      <xdr:rowOff>409575</xdr:rowOff>
    </xdr:from>
    <xdr:to>
      <xdr:col>22</xdr:col>
      <xdr:colOff>0</xdr:colOff>
      <xdr:row>12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>
          <a:off x="4029075" y="4067175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133350</xdr:colOff>
      <xdr:row>11</xdr:row>
      <xdr:rowOff>0</xdr:rowOff>
    </xdr:from>
    <xdr:to>
      <xdr:col>15</xdr:col>
      <xdr:colOff>133350</xdr:colOff>
      <xdr:row>12</xdr:row>
      <xdr:rowOff>9525</xdr:rowOff>
    </xdr:to>
    <xdr:sp macro="" textlink="">
      <xdr:nvSpPr>
        <xdr:cNvPr id="12" name="Line 12"/>
        <xdr:cNvSpPr>
          <a:spLocks noChangeShapeType="1"/>
        </xdr:cNvSpPr>
      </xdr:nvSpPr>
      <xdr:spPr bwMode="auto">
        <a:xfrm>
          <a:off x="2895600" y="4076700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10</xdr:row>
      <xdr:rowOff>409575</xdr:rowOff>
    </xdr:from>
    <xdr:to>
      <xdr:col>34</xdr:col>
      <xdr:colOff>0</xdr:colOff>
      <xdr:row>12</xdr:row>
      <xdr:rowOff>0</xdr:rowOff>
    </xdr:to>
    <xdr:sp macro="" textlink="">
      <xdr:nvSpPr>
        <xdr:cNvPr id="13" name="Line 13"/>
        <xdr:cNvSpPr>
          <a:spLocks noChangeShapeType="1"/>
        </xdr:cNvSpPr>
      </xdr:nvSpPr>
      <xdr:spPr bwMode="auto">
        <a:xfrm>
          <a:off x="6200775" y="4067175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11</xdr:row>
      <xdr:rowOff>0</xdr:rowOff>
    </xdr:from>
    <xdr:to>
      <xdr:col>46</xdr:col>
      <xdr:colOff>0</xdr:colOff>
      <xdr:row>12</xdr:row>
      <xdr:rowOff>9525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>
          <a:off x="8372475" y="4076700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</xdr:row>
      <xdr:rowOff>219075</xdr:rowOff>
    </xdr:from>
    <xdr:to>
      <xdr:col>25</xdr:col>
      <xdr:colOff>0</xdr:colOff>
      <xdr:row>1</xdr:row>
      <xdr:rowOff>219075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>
          <a:off x="4391025" y="561975"/>
          <a:ext cx="1809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85725</xdr:colOff>
      <xdr:row>1</xdr:row>
      <xdr:rowOff>200025</xdr:rowOff>
    </xdr:from>
    <xdr:to>
      <xdr:col>12</xdr:col>
      <xdr:colOff>85725</xdr:colOff>
      <xdr:row>4</xdr:row>
      <xdr:rowOff>200025</xdr:rowOff>
    </xdr:to>
    <xdr:sp macro="" textlink="">
      <xdr:nvSpPr>
        <xdr:cNvPr id="17" name="Line 17"/>
        <xdr:cNvSpPr>
          <a:spLocks noChangeShapeType="1"/>
        </xdr:cNvSpPr>
      </xdr:nvSpPr>
      <xdr:spPr bwMode="auto">
        <a:xfrm flipV="1">
          <a:off x="2305050" y="542925"/>
          <a:ext cx="0" cy="10001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1</xdr:row>
      <xdr:rowOff>209550</xdr:rowOff>
    </xdr:from>
    <xdr:to>
      <xdr:col>36</xdr:col>
      <xdr:colOff>85725</xdr:colOff>
      <xdr:row>4</xdr:row>
      <xdr:rowOff>209550</xdr:rowOff>
    </xdr:to>
    <xdr:sp macro="" textlink="">
      <xdr:nvSpPr>
        <xdr:cNvPr id="18" name="Line 18"/>
        <xdr:cNvSpPr>
          <a:spLocks noChangeShapeType="1"/>
        </xdr:cNvSpPr>
      </xdr:nvSpPr>
      <xdr:spPr bwMode="auto">
        <a:xfrm flipV="1">
          <a:off x="6648450" y="552450"/>
          <a:ext cx="0" cy="10001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95250</xdr:colOff>
      <xdr:row>5</xdr:row>
      <xdr:rowOff>9525</xdr:rowOff>
    </xdr:from>
    <xdr:to>
      <xdr:col>42</xdr:col>
      <xdr:colOff>95250</xdr:colOff>
      <xdr:row>7</xdr:row>
      <xdr:rowOff>171450</xdr:rowOff>
    </xdr:to>
    <xdr:sp macro="" textlink="">
      <xdr:nvSpPr>
        <xdr:cNvPr id="19" name="Line 19"/>
        <xdr:cNvSpPr>
          <a:spLocks noChangeShapeType="1"/>
        </xdr:cNvSpPr>
      </xdr:nvSpPr>
      <xdr:spPr bwMode="auto">
        <a:xfrm flipV="1">
          <a:off x="7743825" y="1771650"/>
          <a:ext cx="0" cy="9715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95250</xdr:colOff>
      <xdr:row>5</xdr:row>
      <xdr:rowOff>28575</xdr:rowOff>
    </xdr:from>
    <xdr:to>
      <xdr:col>30</xdr:col>
      <xdr:colOff>95250</xdr:colOff>
      <xdr:row>7</xdr:row>
      <xdr:rowOff>219075</xdr:rowOff>
    </xdr:to>
    <xdr:sp macro="" textlink="">
      <xdr:nvSpPr>
        <xdr:cNvPr id="20" name="Line 20"/>
        <xdr:cNvSpPr>
          <a:spLocks noChangeShapeType="1"/>
        </xdr:cNvSpPr>
      </xdr:nvSpPr>
      <xdr:spPr bwMode="auto">
        <a:xfrm flipV="1">
          <a:off x="5572125" y="1790700"/>
          <a:ext cx="0" cy="10001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95250</xdr:colOff>
      <xdr:row>4</xdr:row>
      <xdr:rowOff>409575</xdr:rowOff>
    </xdr:from>
    <xdr:to>
      <xdr:col>18</xdr:col>
      <xdr:colOff>95250</xdr:colOff>
      <xdr:row>7</xdr:row>
      <xdr:rowOff>209550</xdr:rowOff>
    </xdr:to>
    <xdr:sp macro="" textlink="">
      <xdr:nvSpPr>
        <xdr:cNvPr id="21" name="Line 21"/>
        <xdr:cNvSpPr>
          <a:spLocks noChangeShapeType="1"/>
        </xdr:cNvSpPr>
      </xdr:nvSpPr>
      <xdr:spPr bwMode="auto">
        <a:xfrm flipV="1">
          <a:off x="3400425" y="1752600"/>
          <a:ext cx="0" cy="10287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</xdr:colOff>
      <xdr:row>4</xdr:row>
      <xdr:rowOff>409575</xdr:rowOff>
    </xdr:from>
    <xdr:to>
      <xdr:col>6</xdr:col>
      <xdr:colOff>95250</xdr:colOff>
      <xdr:row>7</xdr:row>
      <xdr:rowOff>238125</xdr:rowOff>
    </xdr:to>
    <xdr:sp macro="" textlink="">
      <xdr:nvSpPr>
        <xdr:cNvPr id="22" name="Line 22"/>
        <xdr:cNvSpPr>
          <a:spLocks noChangeShapeType="1"/>
        </xdr:cNvSpPr>
      </xdr:nvSpPr>
      <xdr:spPr bwMode="auto">
        <a:xfrm flipV="1">
          <a:off x="1181100" y="1752600"/>
          <a:ext cx="0" cy="10572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85725</xdr:colOff>
      <xdr:row>1</xdr:row>
      <xdr:rowOff>200025</xdr:rowOff>
    </xdr:from>
    <xdr:to>
      <xdr:col>15</xdr:col>
      <xdr:colOff>161925</xdr:colOff>
      <xdr:row>1</xdr:row>
      <xdr:rowOff>200025</xdr:rowOff>
    </xdr:to>
    <xdr:sp macro="" textlink="">
      <xdr:nvSpPr>
        <xdr:cNvPr id="23" name="Line 23"/>
        <xdr:cNvSpPr>
          <a:spLocks noChangeShapeType="1"/>
        </xdr:cNvSpPr>
      </xdr:nvSpPr>
      <xdr:spPr bwMode="auto">
        <a:xfrm>
          <a:off x="2305050" y="542925"/>
          <a:ext cx="61912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</xdr:row>
      <xdr:rowOff>219075</xdr:rowOff>
    </xdr:from>
    <xdr:to>
      <xdr:col>36</xdr:col>
      <xdr:colOff>66675</xdr:colOff>
      <xdr:row>1</xdr:row>
      <xdr:rowOff>219075</xdr:rowOff>
    </xdr:to>
    <xdr:sp macro="" textlink="">
      <xdr:nvSpPr>
        <xdr:cNvPr id="24" name="Line 24"/>
        <xdr:cNvSpPr>
          <a:spLocks noChangeShapeType="1"/>
        </xdr:cNvSpPr>
      </xdr:nvSpPr>
      <xdr:spPr bwMode="auto">
        <a:xfrm>
          <a:off x="6019800" y="561975"/>
          <a:ext cx="6096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7</xdr:row>
      <xdr:rowOff>409575</xdr:rowOff>
    </xdr:from>
    <xdr:to>
      <xdr:col>9</xdr:col>
      <xdr:colOff>123825</xdr:colOff>
      <xdr:row>10</xdr:row>
      <xdr:rowOff>0</xdr:rowOff>
    </xdr:to>
    <xdr:sp macro="" textlink="">
      <xdr:nvSpPr>
        <xdr:cNvPr id="25" name="Line 25"/>
        <xdr:cNvSpPr>
          <a:spLocks noChangeShapeType="1"/>
        </xdr:cNvSpPr>
      </xdr:nvSpPr>
      <xdr:spPr bwMode="auto">
        <a:xfrm flipH="1" flipV="1">
          <a:off x="1752600" y="2981325"/>
          <a:ext cx="0" cy="6762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</xdr:colOff>
      <xdr:row>7</xdr:row>
      <xdr:rowOff>409575</xdr:rowOff>
    </xdr:from>
    <xdr:to>
      <xdr:col>3</xdr:col>
      <xdr:colOff>85725</xdr:colOff>
      <xdr:row>10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 flipH="1" flipV="1">
          <a:off x="628650" y="2981325"/>
          <a:ext cx="0" cy="6762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85725</xdr:colOff>
      <xdr:row>7</xdr:row>
      <xdr:rowOff>400050</xdr:rowOff>
    </xdr:from>
    <xdr:to>
      <xdr:col>15</xdr:col>
      <xdr:colOff>85725</xdr:colOff>
      <xdr:row>9</xdr:row>
      <xdr:rowOff>161925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 flipH="1" flipV="1">
          <a:off x="2847975" y="2971800"/>
          <a:ext cx="0" cy="6762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7</xdr:row>
      <xdr:rowOff>400050</xdr:rowOff>
    </xdr:from>
    <xdr:to>
      <xdr:col>22</xdr:col>
      <xdr:colOff>0</xdr:colOff>
      <xdr:row>9</xdr:row>
      <xdr:rowOff>161925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 flipH="1" flipV="1">
          <a:off x="4029075" y="2971800"/>
          <a:ext cx="0" cy="6762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7</xdr:row>
      <xdr:rowOff>409575</xdr:rowOff>
    </xdr:from>
    <xdr:to>
      <xdr:col>46</xdr:col>
      <xdr:colOff>0</xdr:colOff>
      <xdr:row>10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 flipH="1" flipV="1">
          <a:off x="8372475" y="2981325"/>
          <a:ext cx="0" cy="6762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9525</xdr:colOff>
      <xdr:row>8</xdr:row>
      <xdr:rowOff>0</xdr:rowOff>
    </xdr:from>
    <xdr:to>
      <xdr:col>39</xdr:col>
      <xdr:colOff>9525</xdr:colOff>
      <xdr:row>10</xdr:row>
      <xdr:rowOff>9525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 flipH="1" flipV="1">
          <a:off x="7115175" y="2990850"/>
          <a:ext cx="0" cy="6762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171450</xdr:colOff>
      <xdr:row>7</xdr:row>
      <xdr:rowOff>409575</xdr:rowOff>
    </xdr:from>
    <xdr:to>
      <xdr:col>33</xdr:col>
      <xdr:colOff>171450</xdr:colOff>
      <xdr:row>10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 flipH="1" flipV="1">
          <a:off x="6191250" y="2981325"/>
          <a:ext cx="0" cy="6762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85725</xdr:colOff>
      <xdr:row>7</xdr:row>
      <xdr:rowOff>409575</xdr:rowOff>
    </xdr:from>
    <xdr:to>
      <xdr:col>27</xdr:col>
      <xdr:colOff>85725</xdr:colOff>
      <xdr:row>10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 flipH="1" flipV="1">
          <a:off x="5019675" y="2981325"/>
          <a:ext cx="0" cy="6762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171450</xdr:colOff>
      <xdr:row>4</xdr:row>
      <xdr:rowOff>219075</xdr:rowOff>
    </xdr:from>
    <xdr:to>
      <xdr:col>25</xdr:col>
      <xdr:colOff>0</xdr:colOff>
      <xdr:row>4</xdr:row>
      <xdr:rowOff>219075</xdr:rowOff>
    </xdr:to>
    <xdr:sp macro="" textlink="">
      <xdr:nvSpPr>
        <xdr:cNvPr id="33" name="Line 38"/>
        <xdr:cNvSpPr>
          <a:spLocks noChangeShapeType="1"/>
        </xdr:cNvSpPr>
      </xdr:nvSpPr>
      <xdr:spPr bwMode="auto">
        <a:xfrm>
          <a:off x="4381500" y="1562100"/>
          <a:ext cx="1905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</xdr:row>
      <xdr:rowOff>133349</xdr:rowOff>
    </xdr:from>
    <xdr:to>
      <xdr:col>23</xdr:col>
      <xdr:colOff>152400</xdr:colOff>
      <xdr:row>22</xdr:row>
      <xdr:rowOff>104774</xdr:rowOff>
    </xdr:to>
    <xdr:sp macro="" textlink="">
      <xdr:nvSpPr>
        <xdr:cNvPr id="34" name="TextovéPole 33"/>
        <xdr:cNvSpPr txBox="1"/>
      </xdr:nvSpPr>
      <xdr:spPr>
        <a:xfrm>
          <a:off x="180975" y="4991099"/>
          <a:ext cx="4181475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200"/>
            <a:t>Turnaje se zůčastnilo 32 závodníků z </a:t>
          </a:r>
          <a:r>
            <a:rPr lang="cs-CZ" sz="1200">
              <a:solidFill>
                <a:sysClr val="windowText" lastClr="000000"/>
              </a:solidFill>
            </a:rPr>
            <a:t>toho 12 </a:t>
          </a:r>
          <a:r>
            <a:rPr lang="cs-CZ" sz="1200"/>
            <a:t>členů Sokola a  8</a:t>
          </a:r>
          <a:r>
            <a:rPr lang="cs-CZ" sz="1200" baseline="0"/>
            <a:t> </a:t>
          </a:r>
          <a:r>
            <a:rPr lang="cs-CZ" sz="1200"/>
            <a:t>děti do 10 let</a:t>
          </a:r>
        </a:p>
        <a:p>
          <a:r>
            <a:rPr lang="cs-CZ" sz="1200">
              <a:solidFill>
                <a:srgbClr val="FF0000"/>
              </a:solidFill>
            </a:rPr>
            <a:t>Přeborníci župy Jana Máchala </a:t>
          </a:r>
        </a:p>
        <a:p>
          <a:r>
            <a:rPr lang="cs-CZ" sz="1200">
              <a:solidFill>
                <a:srgbClr val="FF0000"/>
              </a:solidFill>
            </a:rPr>
            <a:t>1. </a:t>
          </a:r>
          <a:r>
            <a:rPr kumimoji="0" lang="cs-CZ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Pavel Hanuš</a:t>
          </a:r>
          <a:endParaRPr lang="cs-CZ" sz="1200">
            <a:solidFill>
              <a:srgbClr val="FF0000"/>
            </a:solidFill>
          </a:endParaRPr>
        </a:p>
        <a:p>
          <a:r>
            <a:rPr lang="cs-CZ" sz="1200">
              <a:solidFill>
                <a:srgbClr val="FF0000"/>
              </a:solidFill>
            </a:rPr>
            <a:t>2. Pavel Hübner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>
              <a:solidFill>
                <a:srgbClr val="FF0000"/>
              </a:solidFill>
            </a:rPr>
            <a:t>3. </a:t>
          </a:r>
          <a:r>
            <a:rPr kumimoji="0" lang="cs-CZ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Hana Bělíková</a:t>
          </a:r>
        </a:p>
      </xdr:txBody>
    </xdr:sp>
    <xdr:clientData/>
  </xdr:twoCellAnchor>
  <xdr:twoCellAnchor>
    <xdr:from>
      <xdr:col>24</xdr:col>
      <xdr:colOff>57150</xdr:colOff>
      <xdr:row>14</xdr:row>
      <xdr:rowOff>114299</xdr:rowOff>
    </xdr:from>
    <xdr:to>
      <xdr:col>47</xdr:col>
      <xdr:colOff>76200</xdr:colOff>
      <xdr:row>28</xdr:row>
      <xdr:rowOff>38100</xdr:rowOff>
    </xdr:to>
    <xdr:sp macro="" textlink="">
      <xdr:nvSpPr>
        <xdr:cNvPr id="35" name="TextovéPole 34"/>
        <xdr:cNvSpPr txBox="1"/>
      </xdr:nvSpPr>
      <xdr:spPr>
        <a:xfrm>
          <a:off x="4448175" y="4972049"/>
          <a:ext cx="4181475" cy="219075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Vítězové předešlích ročníků: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2008 - Radek Cetl              2016 - Jakub Bauer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2009 - Otto Suchánek       2017 - Oldřich Spáčil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2010 - Pitis Dimitrios        2018 - Oldřich Spáčil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2011 - Svaťa Chalupa        2019 - Pavel Hanuš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2012 - Jiří Šalplachta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2013 - Filip Janek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2014 - Oto Suchánek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2015 - Jiří Slouka</a:t>
          </a:r>
        </a:p>
      </xdr:txBody>
    </xdr:sp>
    <xdr:clientData/>
  </xdr:twoCellAnchor>
  <xdr:twoCellAnchor>
    <xdr:from>
      <xdr:col>40</xdr:col>
      <xdr:colOff>0</xdr:colOff>
      <xdr:row>11</xdr:row>
      <xdr:rowOff>0</xdr:rowOff>
    </xdr:from>
    <xdr:to>
      <xdr:col>40</xdr:col>
      <xdr:colOff>0</xdr:colOff>
      <xdr:row>12</xdr:row>
      <xdr:rowOff>9525</xdr:rowOff>
    </xdr:to>
    <xdr:sp macro="" textlink="">
      <xdr:nvSpPr>
        <xdr:cNvPr id="37" name="Line 14"/>
        <xdr:cNvSpPr>
          <a:spLocks noChangeShapeType="1"/>
        </xdr:cNvSpPr>
      </xdr:nvSpPr>
      <xdr:spPr bwMode="auto">
        <a:xfrm>
          <a:off x="8372475" y="4076700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4</xdr:row>
      <xdr:rowOff>104775</xdr:rowOff>
    </xdr:from>
    <xdr:to>
      <xdr:col>3</xdr:col>
      <xdr:colOff>66675</xdr:colOff>
      <xdr:row>4</xdr:row>
      <xdr:rowOff>333375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81300" y="29051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342900</xdr:colOff>
      <xdr:row>19</xdr:row>
      <xdr:rowOff>104775</xdr:rowOff>
    </xdr:from>
    <xdr:to>
      <xdr:col>3</xdr:col>
      <xdr:colOff>66675</xdr:colOff>
      <xdr:row>19</xdr:row>
      <xdr:rowOff>333375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781300" y="99726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13"/>
  <sheetViews>
    <sheetView showGridLines="0" zoomScaleNormal="100" workbookViewId="0">
      <selection activeCell="B1" sqref="B1:AV29"/>
    </sheetView>
  </sheetViews>
  <sheetFormatPr defaultRowHeight="12.75"/>
  <cols>
    <col min="1" max="11" width="2.7109375" customWidth="1"/>
    <col min="12" max="12" width="3.42578125" customWidth="1"/>
    <col min="13" max="49" width="2.7109375" customWidth="1"/>
  </cols>
  <sheetData>
    <row r="1" spans="2:48" ht="27" customHeight="1" thickBot="1">
      <c r="C1" s="94">
        <v>43729</v>
      </c>
      <c r="D1" s="94"/>
      <c r="E1" s="94"/>
      <c r="F1" s="94"/>
      <c r="U1" s="95" t="s">
        <v>0</v>
      </c>
      <c r="V1" s="95"/>
      <c r="W1" s="95"/>
      <c r="X1" s="95"/>
      <c r="Y1" s="95"/>
      <c r="Z1" s="95"/>
      <c r="AA1" s="95"/>
      <c r="AB1" s="95"/>
      <c r="AC1" s="95"/>
    </row>
    <row r="2" spans="2:48" ht="36.75" customHeight="1" thickBot="1">
      <c r="N2" s="1"/>
      <c r="O2" s="1"/>
      <c r="P2" s="1"/>
      <c r="Q2" s="96" t="s">
        <v>5</v>
      </c>
      <c r="R2" s="97"/>
      <c r="S2" s="97"/>
      <c r="T2" s="97"/>
      <c r="U2" s="97"/>
      <c r="V2" s="98"/>
      <c r="W2" s="99">
        <v>13</v>
      </c>
      <c r="X2" s="100"/>
      <c r="Y2" s="1"/>
      <c r="Z2" s="101">
        <v>2</v>
      </c>
      <c r="AA2" s="102"/>
      <c r="AB2" s="103" t="s">
        <v>31</v>
      </c>
      <c r="AC2" s="104"/>
      <c r="AD2" s="104"/>
      <c r="AE2" s="104"/>
      <c r="AF2" s="104"/>
      <c r="AG2" s="105"/>
    </row>
    <row r="4" spans="2:48" ht="29.25" customHeight="1" thickBot="1">
      <c r="E4" s="107" t="s">
        <v>1</v>
      </c>
      <c r="F4" s="107"/>
      <c r="G4" s="107"/>
      <c r="H4" s="107"/>
      <c r="I4" s="107"/>
      <c r="J4" s="107"/>
      <c r="K4" s="107"/>
      <c r="L4" s="107"/>
      <c r="W4" s="108" t="s">
        <v>2</v>
      </c>
      <c r="X4" s="109"/>
      <c r="Y4" s="109"/>
      <c r="Z4" s="109"/>
      <c r="AA4" s="110"/>
      <c r="AL4" s="107" t="s">
        <v>1</v>
      </c>
      <c r="AM4" s="107"/>
      <c r="AN4" s="107"/>
      <c r="AO4" s="107"/>
      <c r="AP4" s="107"/>
      <c r="AQ4" s="107"/>
      <c r="AR4" s="107"/>
      <c r="AS4" s="107"/>
    </row>
    <row r="5" spans="2:48" ht="33" customHeight="1" thickBot="1">
      <c r="E5" s="111" t="s">
        <v>21</v>
      </c>
      <c r="F5" s="112"/>
      <c r="G5" s="112"/>
      <c r="H5" s="112"/>
      <c r="I5" s="112"/>
      <c r="J5" s="113"/>
      <c r="K5" s="99">
        <v>6</v>
      </c>
      <c r="L5" s="100"/>
      <c r="N5" s="101">
        <v>13</v>
      </c>
      <c r="O5" s="102"/>
      <c r="P5" s="111" t="s">
        <v>5</v>
      </c>
      <c r="Q5" s="112"/>
      <c r="R5" s="112"/>
      <c r="S5" s="112"/>
      <c r="T5" s="112"/>
      <c r="U5" s="113"/>
      <c r="W5" s="114">
        <v>13</v>
      </c>
      <c r="X5" s="115"/>
      <c r="Y5" s="1"/>
      <c r="Z5" s="114">
        <v>7</v>
      </c>
      <c r="AA5" s="115"/>
      <c r="AB5" s="1"/>
      <c r="AC5" s="111" t="s">
        <v>26</v>
      </c>
      <c r="AD5" s="112"/>
      <c r="AE5" s="112"/>
      <c r="AF5" s="112"/>
      <c r="AG5" s="112"/>
      <c r="AH5" s="113"/>
      <c r="AI5" s="99">
        <v>11</v>
      </c>
      <c r="AJ5" s="100"/>
      <c r="AL5" s="101">
        <v>13</v>
      </c>
      <c r="AM5" s="102"/>
      <c r="AN5" s="116" t="s">
        <v>31</v>
      </c>
      <c r="AO5" s="117"/>
      <c r="AP5" s="117"/>
      <c r="AQ5" s="117"/>
      <c r="AR5" s="117"/>
      <c r="AS5" s="118"/>
    </row>
    <row r="6" spans="2:48" ht="30" customHeight="1" thickBot="1">
      <c r="T6" s="119" t="s">
        <v>21</v>
      </c>
      <c r="U6" s="120"/>
      <c r="V6" s="120"/>
      <c r="W6" s="120"/>
      <c r="X6" s="121"/>
      <c r="Z6" s="122" t="s">
        <v>26</v>
      </c>
      <c r="AA6" s="123"/>
      <c r="AB6" s="123"/>
      <c r="AC6" s="123"/>
      <c r="AD6" s="124"/>
    </row>
    <row r="7" spans="2:48" ht="33.75" customHeight="1" thickBot="1">
      <c r="U7" s="106"/>
      <c r="V7" s="106"/>
      <c r="W7" s="106"/>
      <c r="X7" s="106"/>
      <c r="Y7" s="106"/>
      <c r="Z7" s="106"/>
      <c r="AA7" s="106"/>
      <c r="AB7" s="106"/>
      <c r="AC7" s="106"/>
    </row>
    <row r="8" spans="2:48" ht="33" customHeight="1" thickBot="1">
      <c r="B8" s="125" t="s">
        <v>21</v>
      </c>
      <c r="C8" s="126"/>
      <c r="D8" s="126"/>
      <c r="E8" s="127"/>
      <c r="F8" s="2">
        <v>13</v>
      </c>
      <c r="H8" s="3">
        <v>7</v>
      </c>
      <c r="I8" s="125" t="s">
        <v>23</v>
      </c>
      <c r="J8" s="126"/>
      <c r="K8" s="126"/>
      <c r="L8" s="127"/>
      <c r="N8" s="125" t="s">
        <v>25</v>
      </c>
      <c r="O8" s="126"/>
      <c r="P8" s="126"/>
      <c r="Q8" s="127"/>
      <c r="R8" s="2">
        <v>5</v>
      </c>
      <c r="T8" s="3">
        <v>13</v>
      </c>
      <c r="U8" s="125" t="s">
        <v>5</v>
      </c>
      <c r="V8" s="128"/>
      <c r="W8" s="128"/>
      <c r="X8" s="129"/>
      <c r="Z8" s="125" t="s">
        <v>26</v>
      </c>
      <c r="AA8" s="126"/>
      <c r="AB8" s="126"/>
      <c r="AC8" s="127"/>
      <c r="AD8" s="2">
        <v>13</v>
      </c>
      <c r="AF8" s="3">
        <v>12</v>
      </c>
      <c r="AG8" s="125" t="s">
        <v>28</v>
      </c>
      <c r="AH8" s="126"/>
      <c r="AI8" s="126"/>
      <c r="AJ8" s="127"/>
      <c r="AL8" s="125" t="s">
        <v>30</v>
      </c>
      <c r="AM8" s="126"/>
      <c r="AN8" s="126"/>
      <c r="AO8" s="127"/>
      <c r="AP8" s="2">
        <v>12</v>
      </c>
      <c r="AR8" s="3">
        <v>13</v>
      </c>
      <c r="AS8" s="125" t="s">
        <v>31</v>
      </c>
      <c r="AT8" s="126"/>
      <c r="AU8" s="126"/>
      <c r="AV8" s="127"/>
    </row>
    <row r="9" spans="2:48" ht="39" customHeight="1"/>
    <row r="10" spans="2:48" ht="13.5" thickBot="1"/>
    <row r="11" spans="2:48" ht="33" customHeight="1" thickBot="1">
      <c r="B11" s="3">
        <v>7</v>
      </c>
      <c r="C11" s="125" t="s">
        <v>22</v>
      </c>
      <c r="D11" s="128"/>
      <c r="E11" s="128"/>
      <c r="F11" s="129"/>
      <c r="H11" s="3">
        <v>8</v>
      </c>
      <c r="I11" s="125" t="s">
        <v>5</v>
      </c>
      <c r="J11" s="128"/>
      <c r="K11" s="128"/>
      <c r="L11" s="129"/>
      <c r="N11" s="3">
        <v>4</v>
      </c>
      <c r="O11" s="125" t="s">
        <v>24</v>
      </c>
      <c r="P11" s="128"/>
      <c r="Q11" s="128"/>
      <c r="R11" s="129"/>
      <c r="T11" s="3">
        <v>6</v>
      </c>
      <c r="U11" s="125" t="s">
        <v>3</v>
      </c>
      <c r="V11" s="126"/>
      <c r="W11" s="126"/>
      <c r="X11" s="127"/>
      <c r="Z11" s="3">
        <v>13</v>
      </c>
      <c r="AA11" s="125" t="s">
        <v>26</v>
      </c>
      <c r="AB11" s="126"/>
      <c r="AC11" s="126"/>
      <c r="AD11" s="127"/>
      <c r="AF11" s="3">
        <v>13</v>
      </c>
      <c r="AG11" s="125" t="s">
        <v>28</v>
      </c>
      <c r="AH11" s="126"/>
      <c r="AI11" s="126"/>
      <c r="AJ11" s="127"/>
      <c r="AL11" s="3">
        <v>13</v>
      </c>
      <c r="AM11" s="125" t="s">
        <v>30</v>
      </c>
      <c r="AN11" s="126"/>
      <c r="AO11" s="126"/>
      <c r="AP11" s="127"/>
      <c r="AR11" s="3">
        <v>6</v>
      </c>
      <c r="AS11" s="125" t="s">
        <v>6</v>
      </c>
      <c r="AT11" s="126"/>
      <c r="AU11" s="126"/>
      <c r="AV11" s="127"/>
    </row>
    <row r="12" spans="2:48" ht="13.5" thickBot="1">
      <c r="N12" s="4"/>
      <c r="T12" s="4"/>
      <c r="Z12" s="4"/>
      <c r="AF12" s="4"/>
      <c r="AL12" s="4"/>
      <c r="AR12" s="4"/>
    </row>
    <row r="13" spans="2:48" ht="35.25" customHeight="1" thickBot="1">
      <c r="B13" s="3">
        <v>13</v>
      </c>
      <c r="C13" s="125" t="s">
        <v>21</v>
      </c>
      <c r="D13" s="126"/>
      <c r="E13" s="126"/>
      <c r="F13" s="127"/>
      <c r="H13" s="3">
        <v>13</v>
      </c>
      <c r="I13" s="125" t="s">
        <v>23</v>
      </c>
      <c r="J13" s="126"/>
      <c r="K13" s="126"/>
      <c r="L13" s="127"/>
      <c r="N13" s="3">
        <v>13</v>
      </c>
      <c r="O13" s="125" t="s">
        <v>25</v>
      </c>
      <c r="P13" s="126"/>
      <c r="Q13" s="126"/>
      <c r="R13" s="127"/>
      <c r="T13" s="3">
        <v>13</v>
      </c>
      <c r="U13" s="125" t="s">
        <v>5</v>
      </c>
      <c r="V13" s="128"/>
      <c r="W13" s="128"/>
      <c r="X13" s="129"/>
      <c r="Z13" s="3">
        <v>9</v>
      </c>
      <c r="AA13" s="125" t="s">
        <v>27</v>
      </c>
      <c r="AB13" s="126"/>
      <c r="AC13" s="126"/>
      <c r="AD13" s="127"/>
      <c r="AF13" s="3">
        <v>10</v>
      </c>
      <c r="AG13" s="125" t="s">
        <v>29</v>
      </c>
      <c r="AH13" s="126"/>
      <c r="AI13" s="126"/>
      <c r="AJ13" s="127"/>
      <c r="AL13" s="3">
        <v>9</v>
      </c>
      <c r="AM13" s="125" t="s">
        <v>4</v>
      </c>
      <c r="AN13" s="126"/>
      <c r="AO13" s="126"/>
      <c r="AP13" s="127"/>
      <c r="AR13" s="3">
        <v>13</v>
      </c>
      <c r="AS13" s="125" t="s">
        <v>31</v>
      </c>
      <c r="AT13" s="126"/>
      <c r="AU13" s="126"/>
      <c r="AV13" s="127"/>
    </row>
  </sheetData>
  <mergeCells count="46">
    <mergeCell ref="AM13:AP13"/>
    <mergeCell ref="AS13:AV13"/>
    <mergeCell ref="C13:F13"/>
    <mergeCell ref="I13:L13"/>
    <mergeCell ref="O13:R13"/>
    <mergeCell ref="U13:X13"/>
    <mergeCell ref="AA13:AD13"/>
    <mergeCell ref="AG13:AJ13"/>
    <mergeCell ref="AL8:AO8"/>
    <mergeCell ref="AS8:AV8"/>
    <mergeCell ref="C11:F11"/>
    <mergeCell ref="I11:L11"/>
    <mergeCell ref="O11:R11"/>
    <mergeCell ref="U11:X11"/>
    <mergeCell ref="AA11:AD11"/>
    <mergeCell ref="AG11:AJ11"/>
    <mergeCell ref="AM11:AP11"/>
    <mergeCell ref="AS11:AV11"/>
    <mergeCell ref="B8:E8"/>
    <mergeCell ref="I8:L8"/>
    <mergeCell ref="N8:Q8"/>
    <mergeCell ref="U8:X8"/>
    <mergeCell ref="Z8:AC8"/>
    <mergeCell ref="AG8:AJ8"/>
    <mergeCell ref="U7:AC7"/>
    <mergeCell ref="E4:L4"/>
    <mergeCell ref="W4:AA4"/>
    <mergeCell ref="AL4:AS4"/>
    <mergeCell ref="E5:J5"/>
    <mergeCell ref="K5:L5"/>
    <mergeCell ref="N5:O5"/>
    <mergeCell ref="P5:U5"/>
    <mergeCell ref="W5:X5"/>
    <mergeCell ref="Z5:AA5"/>
    <mergeCell ref="AC5:AH5"/>
    <mergeCell ref="AI5:AJ5"/>
    <mergeCell ref="AL5:AM5"/>
    <mergeCell ref="AN5:AS5"/>
    <mergeCell ref="T6:X6"/>
    <mergeCell ref="Z6:AD6"/>
    <mergeCell ref="C1:F1"/>
    <mergeCell ref="U1:AC1"/>
    <mergeCell ref="Q2:V2"/>
    <mergeCell ref="W2:X2"/>
    <mergeCell ref="Z2:AA2"/>
    <mergeCell ref="AB2:AG2"/>
  </mergeCells>
  <pageMargins left="0.23622047244094491" right="0.23622047244094491" top="0.15748031496062992" bottom="0.15748031496062992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"/>
  <sheetViews>
    <sheetView tabSelected="1" zoomScale="75" zoomScaleNormal="75" workbookViewId="0">
      <selection activeCell="AF10" sqref="AF10"/>
    </sheetView>
  </sheetViews>
  <sheetFormatPr defaultRowHeight="12.75"/>
  <cols>
    <col min="1" max="1" width="6.140625" customWidth="1"/>
    <col min="2" max="2" width="30.42578125" customWidth="1"/>
    <col min="3" max="18" width="5.7109375" customWidth="1"/>
    <col min="19" max="22" width="5.7109375" hidden="1" customWidth="1"/>
    <col min="23" max="23" width="7.42578125" customWidth="1"/>
    <col min="24" max="24" width="7.140625" customWidth="1"/>
    <col min="25" max="25" width="10" customWidth="1"/>
    <col min="26" max="26" width="10.5703125" customWidth="1"/>
    <col min="27" max="27" width="6.28515625" customWidth="1"/>
  </cols>
  <sheetData>
    <row r="1" spans="1:27" ht="24.75" customHeight="1" thickBot="1">
      <c r="B1" s="5">
        <v>43729</v>
      </c>
      <c r="D1" s="6" t="s">
        <v>12</v>
      </c>
    </row>
    <row r="2" spans="1:27" ht="116.25" customHeight="1" thickBot="1">
      <c r="B2" s="7" t="s">
        <v>11</v>
      </c>
      <c r="C2" s="130" t="s">
        <v>13</v>
      </c>
      <c r="D2" s="131"/>
      <c r="E2" s="130" t="s">
        <v>14</v>
      </c>
      <c r="F2" s="131"/>
      <c r="G2" s="130" t="s">
        <v>15</v>
      </c>
      <c r="H2" s="131"/>
      <c r="I2" s="130" t="s">
        <v>17</v>
      </c>
      <c r="J2" s="131"/>
      <c r="K2" s="130" t="s">
        <v>17</v>
      </c>
      <c r="L2" s="131"/>
      <c r="M2" s="130" t="s">
        <v>18</v>
      </c>
      <c r="N2" s="131"/>
      <c r="O2" s="130" t="s">
        <v>19</v>
      </c>
      <c r="P2" s="131"/>
      <c r="Q2" s="130" t="s">
        <v>20</v>
      </c>
      <c r="R2" s="131"/>
      <c r="S2" s="130"/>
      <c r="T2" s="131"/>
      <c r="U2" s="134"/>
      <c r="V2" s="135"/>
      <c r="W2" s="136" t="s">
        <v>7</v>
      </c>
      <c r="X2" s="137"/>
      <c r="Y2" s="8" t="s">
        <v>8</v>
      </c>
      <c r="Z2" s="8" t="s">
        <v>9</v>
      </c>
      <c r="AA2" s="8" t="s">
        <v>10</v>
      </c>
    </row>
    <row r="3" spans="1:27" ht="39.950000000000003" customHeight="1">
      <c r="A3" s="9">
        <v>1</v>
      </c>
      <c r="B3" s="10" t="s">
        <v>13</v>
      </c>
      <c r="C3" s="11"/>
      <c r="D3" s="12"/>
      <c r="E3" s="13">
        <v>11</v>
      </c>
      <c r="F3" s="14">
        <v>7</v>
      </c>
      <c r="G3" s="15">
        <v>11</v>
      </c>
      <c r="H3" s="16">
        <v>5</v>
      </c>
      <c r="I3" s="15">
        <v>11</v>
      </c>
      <c r="J3" s="16">
        <v>5</v>
      </c>
      <c r="K3" s="15">
        <v>11</v>
      </c>
      <c r="L3" s="16">
        <v>3</v>
      </c>
      <c r="M3" s="15">
        <v>11</v>
      </c>
      <c r="N3" s="16">
        <v>3</v>
      </c>
      <c r="O3" s="15">
        <v>9</v>
      </c>
      <c r="P3" s="16">
        <v>11</v>
      </c>
      <c r="Q3" s="15">
        <v>11</v>
      </c>
      <c r="R3" s="16">
        <v>5</v>
      </c>
      <c r="S3" s="15"/>
      <c r="T3" s="17"/>
      <c r="U3" s="18"/>
      <c r="V3" s="19"/>
      <c r="W3" s="20">
        <f>SUM(C3,E3,G3,I3,K3,M3,O3,Q3,S3,U3)</f>
        <v>75</v>
      </c>
      <c r="X3" s="21">
        <f>SUM(D3,F3,H3,J3,L3,N3,P3,R3,T3,V3)</f>
        <v>39</v>
      </c>
      <c r="Y3" s="22">
        <f>IF(C3=D3,1,IF(C3&gt;D3,3,0))*IF(COUNTBLANK(C3:D3)=0,1,0)+IF(E3=F3,1,IF(E3&gt;F3,3,0))*IF(COUNTBLANK(E3:F3)=0,1,0)+IF(G3=H3,1,IF(G3&gt;H3,3,0))*IF(COUNTBLANK(G3:H3)=0,1,0)+IF(I3=J3,1,IF(I3&gt;J3,3,0))*IF(COUNTBLANK(I3:J3)=0,1,0)+IF(K3=L3,1,IF(K3&gt;L3,3,0))*IF(COUNTBLANK(K3:L3)=0,1,0)+IF(M3=N3,1,IF(M3&gt;N3,3,0))*IF(COUNTBLANK(M3:N3)=0,1,0)+IF(O3=P3,1,IF(O3&gt;P3,3,0))*IF(COUNTBLANK(O3:P3)=0,1,0)+IF(Q3=R3,1,IF(Q3&gt;R3,3,0))*IF(COUNTBLANK(Q3:R3)=0,1,0)+IF(S3=T3,1,IF(S3&gt;T3,3,0))*IF(COUNTBLANK(S3:T3)=0,1,0)+IF(U3=V3,1,IF(U3&gt;V3,3,0))*IF(COUNTBLANK(U3:V3)=0,1,0)</f>
        <v>18</v>
      </c>
      <c r="Z3" s="36">
        <f>IF(Y3=0,"",RANK(Y3,Y$3:Y$12))</f>
        <v>1</v>
      </c>
      <c r="AA3" s="23">
        <f>SUM(W3)-X3</f>
        <v>36</v>
      </c>
    </row>
    <row r="4" spans="1:27" ht="39.950000000000003" customHeight="1">
      <c r="A4" s="24">
        <v>2</v>
      </c>
      <c r="B4" s="10" t="s">
        <v>14</v>
      </c>
      <c r="C4" s="25">
        <v>7</v>
      </c>
      <c r="D4" s="26">
        <v>11</v>
      </c>
      <c r="E4" s="27"/>
      <c r="F4" s="28"/>
      <c r="G4" s="29">
        <v>11</v>
      </c>
      <c r="H4" s="30">
        <v>1</v>
      </c>
      <c r="I4" s="29">
        <v>8</v>
      </c>
      <c r="J4" s="30">
        <v>11</v>
      </c>
      <c r="K4" s="29">
        <v>11</v>
      </c>
      <c r="L4" s="30">
        <v>6</v>
      </c>
      <c r="M4" s="29">
        <v>2</v>
      </c>
      <c r="N4" s="30">
        <v>11</v>
      </c>
      <c r="O4" s="29">
        <v>8</v>
      </c>
      <c r="P4" s="30">
        <v>11</v>
      </c>
      <c r="Q4" s="29">
        <v>11</v>
      </c>
      <c r="R4" s="30">
        <v>10</v>
      </c>
      <c r="S4" s="29"/>
      <c r="T4" s="31"/>
      <c r="U4" s="32"/>
      <c r="V4" s="33"/>
      <c r="W4" s="34">
        <f t="shared" ref="W4:X12" si="0">SUM(C4,E4,G4,I4,K4,M4,O4,Q4,S4,U4)</f>
        <v>58</v>
      </c>
      <c r="X4" s="35">
        <f t="shared" si="0"/>
        <v>61</v>
      </c>
      <c r="Y4" s="22">
        <f>IF(C4=D4,1,IF(C4&gt;D4,3,0))*IF(COUNTBLANK(C4:D4)=0,1,0)+IF(E4=F4,1,IF(E4&gt;F4,3,0))*IF(COUNTBLANK(E4:F4)=0,1,0)+IF(G4=H4,1,IF(G4&gt;H4,3,0))*IF(COUNTBLANK(G4:H4)=0,1,0)+IF(I4=J4,1,IF(I4&gt;J4,3,0))*IF(COUNTBLANK(I4:J4)=0,1,0)+IF(K4=L4,1,IF(K4&gt;L4,3,0))*IF(COUNTBLANK(K4:L4)=0,1,0)+IF(M4=N4,1,IF(M4&gt;N4,3,0))*IF(COUNTBLANK(M4:N4)=0,1,0)+IF(O4=P4,1,IF(O4&gt;P4,3,0))*IF(COUNTBLANK(O4:P4)=0,1,0)+IF(Q4=R4,1,IF(Q4&gt;R4,3,0))*IF(COUNTBLANK(Q4:R4)=0,1,0)+IF(S4=T4,1,IF(S4&gt;T4,3,0))*IF(COUNTBLANK(S4:T4)=0,1,0)+IF(U4=V4,1,IF(U4&gt;V4,3,0))*IF(COUNTBLANK(U4:V4)=0,1,0)</f>
        <v>9</v>
      </c>
      <c r="Z4" s="36">
        <f>IF(Y4=0,"",RANK(Y4,Y$3:Y$12))</f>
        <v>5</v>
      </c>
      <c r="AA4" s="37">
        <f t="shared" ref="AA4:AA12" si="1">SUM(W4)-X4</f>
        <v>-3</v>
      </c>
    </row>
    <row r="5" spans="1:27" ht="39.950000000000003" customHeight="1">
      <c r="A5" s="24">
        <v>3</v>
      </c>
      <c r="B5" s="10" t="s">
        <v>15</v>
      </c>
      <c r="C5" s="25">
        <v>5</v>
      </c>
      <c r="D5" s="26">
        <v>11</v>
      </c>
      <c r="E5" s="25">
        <v>1</v>
      </c>
      <c r="F5" s="38">
        <v>11</v>
      </c>
      <c r="G5" s="39"/>
      <c r="H5" s="40"/>
      <c r="I5" s="41">
        <v>3</v>
      </c>
      <c r="J5" s="42">
        <v>11</v>
      </c>
      <c r="K5" s="41">
        <v>11</v>
      </c>
      <c r="L5" s="42">
        <v>8</v>
      </c>
      <c r="M5" s="41">
        <v>5</v>
      </c>
      <c r="N5" s="42">
        <v>11</v>
      </c>
      <c r="O5" s="41">
        <v>11</v>
      </c>
      <c r="P5" s="42">
        <v>10</v>
      </c>
      <c r="Q5" s="41">
        <v>8</v>
      </c>
      <c r="R5" s="42">
        <v>11</v>
      </c>
      <c r="S5" s="29"/>
      <c r="T5" s="30"/>
      <c r="U5" s="32"/>
      <c r="V5" s="33"/>
      <c r="W5" s="34">
        <f t="shared" si="0"/>
        <v>44</v>
      </c>
      <c r="X5" s="35">
        <f t="shared" si="0"/>
        <v>73</v>
      </c>
      <c r="Y5" s="22">
        <f t="shared" ref="Y5:Y12" si="2">IF(C5=D5,1,IF(C5&gt;D5,3,0))*IF(COUNTBLANK(C5:D5)=0,1,0)+IF(E5=F5,1,IF(E5&gt;F5,3,0))*IF(COUNTBLANK(E5:F5)=0,1,0)+IF(G5=H5,1,IF(G5&gt;H5,3,0))*IF(COUNTBLANK(G5:H5)=0,1,0)+IF(I5=J5,1,IF(I5&gt;J5,3,0))*IF(COUNTBLANK(I5:J5)=0,1,0)+IF(K5=L5,1,IF(K5&gt;L5,3,0))*IF(COUNTBLANK(K5:L5)=0,1,0)+IF(M5=N5,1,IF(M5&gt;N5,3,0))*IF(COUNTBLANK(M5:N5)=0,1,0)+IF(O5=P5,1,IF(O5&gt;P5,3,0))*IF(COUNTBLANK(O5:P5)=0,1,0)+IF(Q5=R5,1,IF(Q5&gt;R5,3,0))*IF(COUNTBLANK(Q5:R5)=0,1,0)+IF(S5=T5,1,IF(S5&gt;T5,3,0))*IF(COUNTBLANK(S5:T5)=0,1,0)+IF(U5=V5,1,IF(U5&gt;V5,3,0))*IF(COUNTBLANK(U5:V5)=0,1,0)</f>
        <v>6</v>
      </c>
      <c r="Z5" s="36">
        <v>7</v>
      </c>
      <c r="AA5" s="37">
        <f t="shared" si="1"/>
        <v>-29</v>
      </c>
    </row>
    <row r="6" spans="1:27" ht="39.950000000000003" customHeight="1">
      <c r="A6" s="43">
        <v>4</v>
      </c>
      <c r="B6" s="44" t="s">
        <v>16</v>
      </c>
      <c r="C6" s="45">
        <v>5</v>
      </c>
      <c r="D6" s="46">
        <v>11</v>
      </c>
      <c r="E6" s="45">
        <v>11</v>
      </c>
      <c r="F6" s="47">
        <v>8</v>
      </c>
      <c r="G6" s="45">
        <v>11</v>
      </c>
      <c r="H6" s="48">
        <v>3</v>
      </c>
      <c r="I6" s="49"/>
      <c r="J6" s="50"/>
      <c r="K6" s="45">
        <v>11</v>
      </c>
      <c r="L6" s="48">
        <v>4</v>
      </c>
      <c r="M6" s="45">
        <v>8</v>
      </c>
      <c r="N6" s="48">
        <v>11</v>
      </c>
      <c r="O6" s="45">
        <v>9</v>
      </c>
      <c r="P6" s="48">
        <v>11</v>
      </c>
      <c r="Q6" s="45">
        <v>11</v>
      </c>
      <c r="R6" s="48">
        <v>4</v>
      </c>
      <c r="S6" s="25"/>
      <c r="T6" s="38"/>
      <c r="U6" s="51"/>
      <c r="V6" s="33"/>
      <c r="W6" s="34">
        <f t="shared" si="0"/>
        <v>66</v>
      </c>
      <c r="X6" s="35">
        <f t="shared" si="0"/>
        <v>52</v>
      </c>
      <c r="Y6" s="22">
        <f t="shared" si="2"/>
        <v>12</v>
      </c>
      <c r="Z6" s="36">
        <f t="shared" ref="Z6:Z12" si="3">IF(Y6=0,"",RANK(Y6,Y$3:Y$12))</f>
        <v>4</v>
      </c>
      <c r="AA6" s="37">
        <f t="shared" si="1"/>
        <v>14</v>
      </c>
    </row>
    <row r="7" spans="1:27" ht="39.950000000000003" customHeight="1">
      <c r="A7" s="43">
        <v>5</v>
      </c>
      <c r="B7" s="44" t="s">
        <v>17</v>
      </c>
      <c r="C7" s="45">
        <v>3</v>
      </c>
      <c r="D7" s="46">
        <v>11</v>
      </c>
      <c r="E7" s="45">
        <v>6</v>
      </c>
      <c r="F7" s="47">
        <v>11</v>
      </c>
      <c r="G7" s="45">
        <v>8</v>
      </c>
      <c r="H7" s="48">
        <v>11</v>
      </c>
      <c r="I7" s="45">
        <v>4</v>
      </c>
      <c r="J7" s="48">
        <v>11</v>
      </c>
      <c r="K7" s="49"/>
      <c r="L7" s="50"/>
      <c r="M7" s="45">
        <v>8</v>
      </c>
      <c r="N7" s="48">
        <v>11</v>
      </c>
      <c r="O7" s="45">
        <v>1</v>
      </c>
      <c r="P7" s="48">
        <v>11</v>
      </c>
      <c r="Q7" s="45">
        <v>0</v>
      </c>
      <c r="R7" s="48">
        <v>11</v>
      </c>
      <c r="S7" s="25"/>
      <c r="T7" s="38"/>
      <c r="U7" s="51"/>
      <c r="V7" s="33"/>
      <c r="W7" s="34">
        <f t="shared" si="0"/>
        <v>30</v>
      </c>
      <c r="X7" s="35">
        <f t="shared" si="0"/>
        <v>77</v>
      </c>
      <c r="Y7" s="22">
        <f t="shared" si="2"/>
        <v>0</v>
      </c>
      <c r="Z7" s="36">
        <v>8</v>
      </c>
      <c r="AA7" s="37">
        <f t="shared" si="1"/>
        <v>-47</v>
      </c>
    </row>
    <row r="8" spans="1:27" ht="39.950000000000003" customHeight="1">
      <c r="A8" s="43">
        <v>6</v>
      </c>
      <c r="B8" s="44" t="s">
        <v>18</v>
      </c>
      <c r="C8" s="45">
        <v>3</v>
      </c>
      <c r="D8" s="46">
        <v>11</v>
      </c>
      <c r="E8" s="45">
        <v>11</v>
      </c>
      <c r="F8" s="47">
        <v>2</v>
      </c>
      <c r="G8" s="45">
        <v>11</v>
      </c>
      <c r="H8" s="48">
        <v>5</v>
      </c>
      <c r="I8" s="45">
        <v>11</v>
      </c>
      <c r="J8" s="48">
        <v>8</v>
      </c>
      <c r="K8" s="45">
        <v>11</v>
      </c>
      <c r="L8" s="48">
        <v>8</v>
      </c>
      <c r="M8" s="49"/>
      <c r="N8" s="50"/>
      <c r="O8" s="45">
        <v>8</v>
      </c>
      <c r="P8" s="48">
        <v>11</v>
      </c>
      <c r="Q8" s="45">
        <v>11</v>
      </c>
      <c r="R8" s="48">
        <v>7</v>
      </c>
      <c r="S8" s="25"/>
      <c r="T8" s="38"/>
      <c r="U8" s="51"/>
      <c r="V8" s="33"/>
      <c r="W8" s="34">
        <f t="shared" si="0"/>
        <v>66</v>
      </c>
      <c r="X8" s="35">
        <f t="shared" si="0"/>
        <v>52</v>
      </c>
      <c r="Y8" s="22">
        <f t="shared" si="2"/>
        <v>15</v>
      </c>
      <c r="Z8" s="36">
        <v>3</v>
      </c>
      <c r="AA8" s="37">
        <f t="shared" si="1"/>
        <v>14</v>
      </c>
    </row>
    <row r="9" spans="1:27" ht="39.950000000000003" customHeight="1">
      <c r="A9" s="43">
        <v>7</v>
      </c>
      <c r="B9" s="44" t="s">
        <v>19</v>
      </c>
      <c r="C9" s="45">
        <v>11</v>
      </c>
      <c r="D9" s="46">
        <v>9</v>
      </c>
      <c r="E9" s="45">
        <v>11</v>
      </c>
      <c r="F9" s="47">
        <v>8</v>
      </c>
      <c r="G9" s="45">
        <v>10</v>
      </c>
      <c r="H9" s="48">
        <v>11</v>
      </c>
      <c r="I9" s="45">
        <v>11</v>
      </c>
      <c r="J9" s="48">
        <v>9</v>
      </c>
      <c r="K9" s="45">
        <v>11</v>
      </c>
      <c r="L9" s="48">
        <v>1</v>
      </c>
      <c r="M9" s="45">
        <v>11</v>
      </c>
      <c r="N9" s="48">
        <v>8</v>
      </c>
      <c r="O9" s="49"/>
      <c r="P9" s="50"/>
      <c r="Q9" s="45">
        <v>6</v>
      </c>
      <c r="R9" s="48">
        <v>11</v>
      </c>
      <c r="S9" s="25"/>
      <c r="T9" s="38"/>
      <c r="U9" s="51"/>
      <c r="V9" s="33"/>
      <c r="W9" s="34">
        <f t="shared" si="0"/>
        <v>71</v>
      </c>
      <c r="X9" s="35">
        <f t="shared" si="0"/>
        <v>57</v>
      </c>
      <c r="Y9" s="22">
        <f t="shared" si="2"/>
        <v>15</v>
      </c>
      <c r="Z9" s="36">
        <f t="shared" ref="Z9" si="4">IF(Y9=0,"",RANK(Y9,Y$3:Y$12))</f>
        <v>2</v>
      </c>
      <c r="AA9" s="37">
        <f t="shared" si="1"/>
        <v>14</v>
      </c>
    </row>
    <row r="10" spans="1:27" ht="39.950000000000003" customHeight="1" thickBot="1">
      <c r="A10" s="81">
        <v>8</v>
      </c>
      <c r="B10" s="52" t="s">
        <v>20</v>
      </c>
      <c r="C10" s="82">
        <v>5</v>
      </c>
      <c r="D10" s="83">
        <v>11</v>
      </c>
      <c r="E10" s="82">
        <v>10</v>
      </c>
      <c r="F10" s="84">
        <v>11</v>
      </c>
      <c r="G10" s="82">
        <v>11</v>
      </c>
      <c r="H10" s="85">
        <v>8</v>
      </c>
      <c r="I10" s="82">
        <v>4</v>
      </c>
      <c r="J10" s="85">
        <v>11</v>
      </c>
      <c r="K10" s="82">
        <v>11</v>
      </c>
      <c r="L10" s="85">
        <v>0</v>
      </c>
      <c r="M10" s="82">
        <v>7</v>
      </c>
      <c r="N10" s="85">
        <v>11</v>
      </c>
      <c r="O10" s="82">
        <v>11</v>
      </c>
      <c r="P10" s="85">
        <v>6</v>
      </c>
      <c r="Q10" s="86"/>
      <c r="R10" s="87"/>
      <c r="S10" s="82"/>
      <c r="T10" s="84"/>
      <c r="U10" s="88"/>
      <c r="V10" s="89"/>
      <c r="W10" s="90">
        <f>SUM(C10,E10,G10,I10,K10,M10,O10,Q10,S10,U10)</f>
        <v>59</v>
      </c>
      <c r="X10" s="91">
        <f t="shared" si="0"/>
        <v>58</v>
      </c>
      <c r="Y10" s="92">
        <f t="shared" si="2"/>
        <v>9</v>
      </c>
      <c r="Z10" s="63">
        <v>6</v>
      </c>
      <c r="AA10" s="93">
        <f t="shared" si="1"/>
        <v>1</v>
      </c>
    </row>
    <row r="11" spans="1:27" ht="39.950000000000003" hidden="1" customHeight="1" thickBot="1">
      <c r="A11" s="71">
        <v>9</v>
      </c>
      <c r="B11" s="72"/>
      <c r="C11" s="73"/>
      <c r="D11" s="74"/>
      <c r="E11" s="73"/>
      <c r="F11" s="75"/>
      <c r="G11" s="73"/>
      <c r="H11" s="76"/>
      <c r="I11" s="73"/>
      <c r="J11" s="76"/>
      <c r="K11" s="73"/>
      <c r="L11" s="76"/>
      <c r="M11" s="73"/>
      <c r="N11" s="76"/>
      <c r="O11" s="73"/>
      <c r="P11" s="76"/>
      <c r="Q11" s="73"/>
      <c r="R11" s="76"/>
      <c r="S11" s="77"/>
      <c r="T11" s="78"/>
      <c r="U11" s="18"/>
      <c r="V11" s="19"/>
      <c r="W11" s="61">
        <f t="shared" si="0"/>
        <v>0</v>
      </c>
      <c r="X11" s="62">
        <f t="shared" si="0"/>
        <v>0</v>
      </c>
      <c r="Y11" s="79">
        <f t="shared" si="2"/>
        <v>0</v>
      </c>
      <c r="Z11" s="80">
        <v>5</v>
      </c>
      <c r="AA11" s="23">
        <f t="shared" si="1"/>
        <v>0</v>
      </c>
    </row>
    <row r="12" spans="1:27" ht="39.950000000000003" hidden="1" customHeight="1" thickBot="1">
      <c r="A12" s="53">
        <v>10</v>
      </c>
      <c r="B12" s="54"/>
      <c r="C12" s="55"/>
      <c r="D12" s="56"/>
      <c r="E12" s="55"/>
      <c r="F12" s="57"/>
      <c r="G12" s="55"/>
      <c r="H12" s="58"/>
      <c r="I12" s="55"/>
      <c r="J12" s="58"/>
      <c r="K12" s="55"/>
      <c r="L12" s="58"/>
      <c r="M12" s="55"/>
      <c r="N12" s="58"/>
      <c r="O12" s="55"/>
      <c r="P12" s="58"/>
      <c r="Q12" s="55"/>
      <c r="R12" s="58"/>
      <c r="S12" s="55"/>
      <c r="T12" s="57"/>
      <c r="U12" s="59"/>
      <c r="V12" s="60"/>
      <c r="W12" s="61">
        <f t="shared" si="0"/>
        <v>0</v>
      </c>
      <c r="X12" s="62">
        <f t="shared" si="0"/>
        <v>0</v>
      </c>
      <c r="Y12" s="22">
        <f t="shared" si="2"/>
        <v>0</v>
      </c>
      <c r="Z12" s="63" t="str">
        <f t="shared" si="3"/>
        <v/>
      </c>
      <c r="AA12" s="37">
        <f t="shared" si="1"/>
        <v>0</v>
      </c>
    </row>
    <row r="13" spans="1:27" ht="39.75" customHeight="1"/>
    <row r="14" spans="1:27" ht="39.75" customHeight="1"/>
    <row r="15" spans="1:27" ht="39.75" customHeight="1"/>
    <row r="16" spans="1:27" ht="39.75" customHeight="1">
      <c r="B16" s="64"/>
    </row>
    <row r="17" spans="1:26" ht="39.75" customHeight="1">
      <c r="A17" s="1"/>
      <c r="B17" s="65"/>
      <c r="C17" s="132"/>
      <c r="D17" s="132"/>
      <c r="E17" s="132"/>
      <c r="F17" s="132"/>
      <c r="G17" s="132"/>
      <c r="H17" s="132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132"/>
      <c r="V17" s="132"/>
      <c r="W17" s="133"/>
      <c r="X17" s="133"/>
      <c r="Y17" s="67"/>
      <c r="Z17" s="67"/>
    </row>
    <row r="18" spans="1:26" ht="39.75" customHeight="1">
      <c r="A18" s="68"/>
      <c r="B18" s="1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1"/>
      <c r="X18" s="1"/>
      <c r="Y18" s="1"/>
      <c r="Z18" s="1"/>
    </row>
    <row r="19" spans="1:26" ht="39.950000000000003" customHeight="1">
      <c r="A19" s="68"/>
      <c r="B19" s="1"/>
      <c r="C19" s="70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1"/>
      <c r="X19" s="1"/>
      <c r="Y19" s="1"/>
      <c r="Z19" s="1"/>
    </row>
    <row r="20" spans="1:26" ht="39.950000000000003" customHeight="1">
      <c r="A20" s="68"/>
      <c r="B20" s="1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1"/>
      <c r="X20" s="1"/>
      <c r="Y20" s="1"/>
      <c r="Z20" s="1"/>
    </row>
    <row r="21" spans="1:26" ht="39.950000000000003" customHeight="1">
      <c r="A21" s="68"/>
      <c r="B21" s="1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1"/>
      <c r="X21" s="1"/>
      <c r="Y21" s="1"/>
      <c r="Z21" s="1"/>
    </row>
  </sheetData>
  <mergeCells count="16">
    <mergeCell ref="O2:P2"/>
    <mergeCell ref="Q2:R2"/>
    <mergeCell ref="S2:T2"/>
    <mergeCell ref="U2:V2"/>
    <mergeCell ref="W2:X2"/>
    <mergeCell ref="C17:D17"/>
    <mergeCell ref="E17:F17"/>
    <mergeCell ref="G17:H17"/>
    <mergeCell ref="U17:V17"/>
    <mergeCell ref="W17:X17"/>
    <mergeCell ref="M2:N2"/>
    <mergeCell ref="C2:D2"/>
    <mergeCell ref="E2:F2"/>
    <mergeCell ref="G2:H2"/>
    <mergeCell ref="I2:J2"/>
    <mergeCell ref="K2:L2"/>
  </mergeCells>
  <pageMargins left="0.59055118110236227" right="0.59055118110236227" top="0.66" bottom="0.78740157480314965" header="0.51181102362204722" footer="0.51181102362204722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Výsledky pavouk2019</vt:lpstr>
      <vt:lpstr>Výsledky děti2019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SUCHANEK Oto</dc:creator>
  <cp:lastModifiedBy>SUCHANEK Oto</cp:lastModifiedBy>
  <cp:lastPrinted>2019-09-19T12:53:17Z</cp:lastPrinted>
  <dcterms:created xsi:type="dcterms:W3CDTF">2018-09-24T06:59:52Z</dcterms:created>
  <dcterms:modified xsi:type="dcterms:W3CDTF">2019-09-25T05:58:33Z</dcterms:modified>
</cp:coreProperties>
</file>